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ZETARGI 2024\Odzież\dla Jacka\"/>
    </mc:Choice>
  </mc:AlternateContent>
  <bookViews>
    <workbookView xWindow="0" yWindow="0" windowWidth="28770" windowHeight="6450"/>
  </bookViews>
  <sheets>
    <sheet name="Zadanie nr 1" sheetId="1" r:id="rId1"/>
    <sheet name="Zadanie nr 2" sheetId="2" r:id="rId2"/>
    <sheet name="Zadanie nr 3" sheetId="3" r:id="rId3"/>
    <sheet name="Zadanie nr 4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3" i="1"/>
  <c r="G10" i="4" l="1"/>
  <c r="E10" i="4"/>
  <c r="H10" i="4" s="1"/>
  <c r="G9" i="4"/>
  <c r="E9" i="4"/>
  <c r="H9" i="4" s="1"/>
  <c r="G8" i="4"/>
  <c r="E8" i="4"/>
  <c r="H8" i="4" s="1"/>
  <c r="G7" i="4"/>
  <c r="E7" i="4"/>
  <c r="H7" i="4" s="1"/>
  <c r="G6" i="4"/>
  <c r="E6" i="4"/>
  <c r="H6" i="4" s="1"/>
  <c r="G5" i="4"/>
  <c r="E5" i="4"/>
  <c r="H5" i="4" s="1"/>
  <c r="G4" i="4"/>
  <c r="E4" i="4"/>
  <c r="H4" i="4" s="1"/>
  <c r="G3" i="4"/>
  <c r="E3" i="4"/>
  <c r="H3" i="4" s="1"/>
  <c r="G2" i="4"/>
  <c r="E2" i="4"/>
  <c r="H11" i="3"/>
  <c r="G11" i="3"/>
  <c r="E11" i="3"/>
  <c r="H10" i="3"/>
  <c r="G10" i="3"/>
  <c r="E10" i="3"/>
  <c r="G9" i="3"/>
  <c r="E9" i="3"/>
  <c r="H9" i="3" s="1"/>
  <c r="G8" i="3"/>
  <c r="E8" i="3"/>
  <c r="H8" i="3" s="1"/>
  <c r="G7" i="3"/>
  <c r="E7" i="3"/>
  <c r="H7" i="3" s="1"/>
  <c r="H6" i="3"/>
  <c r="G6" i="3"/>
  <c r="E6" i="3"/>
  <c r="G5" i="3"/>
  <c r="E5" i="3"/>
  <c r="H5" i="3" s="1"/>
  <c r="G4" i="3"/>
  <c r="E4" i="3"/>
  <c r="H4" i="3" s="1"/>
  <c r="H3" i="3"/>
  <c r="G3" i="3"/>
  <c r="E3" i="3"/>
  <c r="G2" i="3"/>
  <c r="E2" i="3"/>
  <c r="G17" i="2"/>
  <c r="E17" i="2"/>
  <c r="H17" i="2" s="1"/>
  <c r="G16" i="2"/>
  <c r="E16" i="2"/>
  <c r="H16" i="2" s="1"/>
  <c r="G15" i="2"/>
  <c r="E15" i="2"/>
  <c r="H15" i="2" s="1"/>
  <c r="G14" i="2"/>
  <c r="E14" i="2"/>
  <c r="H14" i="2" s="1"/>
  <c r="G13" i="2"/>
  <c r="E13" i="2"/>
  <c r="H13" i="2" s="1"/>
  <c r="G12" i="2"/>
  <c r="E12" i="2"/>
  <c r="H12" i="2" s="1"/>
  <c r="H11" i="2"/>
  <c r="G11" i="2"/>
  <c r="E11" i="2"/>
  <c r="G10" i="2"/>
  <c r="E10" i="2"/>
  <c r="H10" i="2" s="1"/>
  <c r="G9" i="2"/>
  <c r="E9" i="2"/>
  <c r="H9" i="2" s="1"/>
  <c r="G8" i="2"/>
  <c r="E8" i="2"/>
  <c r="H8" i="2" s="1"/>
  <c r="G7" i="2"/>
  <c r="E7" i="2"/>
  <c r="H7" i="2" s="1"/>
  <c r="G6" i="2"/>
  <c r="E6" i="2"/>
  <c r="H6" i="2" s="1"/>
  <c r="G5" i="2"/>
  <c r="E5" i="2"/>
  <c r="H5" i="2" s="1"/>
  <c r="G4" i="2"/>
  <c r="E4" i="2"/>
  <c r="H4" i="2" s="1"/>
  <c r="G3" i="2"/>
  <c r="E3" i="2"/>
  <c r="H3" i="2" s="1"/>
  <c r="G2" i="2"/>
  <c r="E2" i="2"/>
  <c r="G15" i="1"/>
  <c r="H15" i="1"/>
  <c r="G14" i="1"/>
  <c r="E14" i="1"/>
  <c r="H13" i="1"/>
  <c r="G13" i="1"/>
  <c r="G12" i="1"/>
  <c r="E12" i="1"/>
  <c r="H12" i="1" s="1"/>
  <c r="G11" i="1"/>
  <c r="E11" i="1"/>
  <c r="H11" i="1" s="1"/>
  <c r="G10" i="1"/>
  <c r="E10" i="1"/>
  <c r="H10" i="1" s="1"/>
  <c r="H9" i="1"/>
  <c r="G9" i="1"/>
  <c r="E9" i="1"/>
  <c r="H8" i="1"/>
  <c r="G8" i="1"/>
  <c r="E8" i="1"/>
  <c r="G7" i="1"/>
  <c r="E7" i="1"/>
  <c r="H7" i="1" s="1"/>
  <c r="G6" i="1"/>
  <c r="E6" i="1"/>
  <c r="H6" i="1" s="1"/>
  <c r="H5" i="1"/>
  <c r="G5" i="1"/>
  <c r="E5" i="1"/>
  <c r="H4" i="1"/>
  <c r="G4" i="1"/>
  <c r="E4" i="1"/>
  <c r="G3" i="1"/>
  <c r="E3" i="1"/>
  <c r="H3" i="1" s="1"/>
  <c r="G2" i="1"/>
  <c r="E2" i="1"/>
  <c r="H2" i="1" s="1"/>
  <c r="H2" i="4" l="1"/>
  <c r="H11" i="4" s="1"/>
  <c r="E11" i="4"/>
  <c r="E12" i="3"/>
  <c r="H2" i="3"/>
  <c r="H12" i="3" s="1"/>
  <c r="H2" i="2"/>
  <c r="H18" i="2" s="1"/>
  <c r="E18" i="2"/>
  <c r="H14" i="1"/>
  <c r="H16" i="1" s="1"/>
  <c r="E16" i="1"/>
</calcChain>
</file>

<file path=xl/sharedStrings.xml><?xml version="1.0" encoding="utf-8"?>
<sst xmlns="http://schemas.openxmlformats.org/spreadsheetml/2006/main" count="138" uniqueCount="84">
  <si>
    <t>Lp.</t>
  </si>
  <si>
    <t>Asortyment</t>
  </si>
  <si>
    <t>Ilość sztuk</t>
  </si>
  <si>
    <t>Cena ogółem netto</t>
  </si>
  <si>
    <t>stawka podatku VAT</t>
  </si>
  <si>
    <t>Cena ogółem brutto</t>
  </si>
  <si>
    <t>1.</t>
  </si>
  <si>
    <t>bluza robocza</t>
  </si>
  <si>
    <t>2.</t>
  </si>
  <si>
    <t>spodnie robocze ogrodniczki</t>
  </si>
  <si>
    <t>3.</t>
  </si>
  <si>
    <t>spodnie robocze pas</t>
  </si>
  <si>
    <t>4.</t>
  </si>
  <si>
    <t>koszula flanelowa</t>
  </si>
  <si>
    <t>5.</t>
  </si>
  <si>
    <t>ubranie robocze ocieplane</t>
  </si>
  <si>
    <t>6.</t>
  </si>
  <si>
    <t>ubranie ostrzegawcze o intensywnej widzialności</t>
  </si>
  <si>
    <t>7.</t>
  </si>
  <si>
    <t>ubranie spawalnicze letnie</t>
  </si>
  <si>
    <t>8.</t>
  </si>
  <si>
    <t>ubranie spawalnicze zimowe</t>
  </si>
  <si>
    <t>9.</t>
  </si>
  <si>
    <t>10.</t>
  </si>
  <si>
    <t>kurtka zimowa damska</t>
  </si>
  <si>
    <t>11.</t>
  </si>
  <si>
    <t>kamizelka ostrzegawcza (siateczka)</t>
  </si>
  <si>
    <t>12.</t>
  </si>
  <si>
    <t>kamizelka ostrzegawcza (zwykła)</t>
  </si>
  <si>
    <t>13.</t>
  </si>
  <si>
    <t>spodnie dresowe</t>
  </si>
  <si>
    <t>14.</t>
  </si>
  <si>
    <t>T-shirt odblaskowy</t>
  </si>
  <si>
    <t>Suma</t>
  </si>
  <si>
    <t>Cenę „Ogółem” należy wpisać w pkt 1 druku „Oferta”</t>
  </si>
  <si>
    <t>15.</t>
  </si>
  <si>
    <t>16.</t>
  </si>
  <si>
    <t>Cena za 1 szt. netto</t>
  </si>
  <si>
    <t>rękawice ocieplane</t>
  </si>
  <si>
    <t>rękawice robocze "Dragon"</t>
  </si>
  <si>
    <t>rękawica z kauczuku nitrylowego</t>
  </si>
  <si>
    <t>rękawice robocze "Blue bird"</t>
  </si>
  <si>
    <t>rękawice nitrylowe gr 0,4 mm</t>
  </si>
  <si>
    <t>rękawice z jasnej świńskiej skóry</t>
  </si>
  <si>
    <t>rękawice spawalnicze</t>
  </si>
  <si>
    <t>rękawice antyprzecięciowe</t>
  </si>
  <si>
    <t>rękawice GRIP</t>
  </si>
  <si>
    <t>wkładki przeciwhałasowe (opak.)</t>
  </si>
  <si>
    <t>spodniobuty (szt.)</t>
  </si>
  <si>
    <t>wodery (szt.)</t>
  </si>
  <si>
    <t>Ilość par</t>
  </si>
  <si>
    <t>kurtka zimowa 4 w 1</t>
  </si>
  <si>
    <t>Cena za 1 parę netto</t>
  </si>
  <si>
    <t>Cena za 1 parę brutto</t>
  </si>
  <si>
    <t>Cena za 1 szt./parę brutto</t>
  </si>
  <si>
    <t>Cena za 1 szt./parę netto</t>
  </si>
  <si>
    <t>trzewiki (para)</t>
  </si>
  <si>
    <t>buty zimowe (męskie) (para)</t>
  </si>
  <si>
    <t>buty zimowe (damskie) (para)</t>
  </si>
  <si>
    <t>Cena za 1 szt. brutto</t>
  </si>
  <si>
    <t>czapka (szt.)</t>
  </si>
  <si>
    <t>Ilość szt./ par</t>
  </si>
  <si>
    <t>kurtka przeciwdeszczowa (szt.)</t>
  </si>
  <si>
    <t>spodnie przeciwdeszczoe (szt.)</t>
  </si>
  <si>
    <t>hełm przeciwuderzeniowy (szt.)</t>
  </si>
  <si>
    <t>czapka zimowa (szt.)</t>
  </si>
  <si>
    <t>podkoszulek (szt.)</t>
  </si>
  <si>
    <t>kalesony (szt.)</t>
  </si>
  <si>
    <t>fartuch kwasoodporny (szt.)</t>
  </si>
  <si>
    <t>ubranie kwasoodporne (szt.)</t>
  </si>
  <si>
    <t>okulary ochronne (szt.)</t>
  </si>
  <si>
    <t>okulary ochronne przeciwsłoneczne (szt.)</t>
  </si>
  <si>
    <t>czapka HardCap (szt.)</t>
  </si>
  <si>
    <t>koszulka letnia (T-shirt) (szt.)</t>
  </si>
  <si>
    <t>skarpety letnie (para)</t>
  </si>
  <si>
    <t>skarpety zimowe (para)</t>
  </si>
  <si>
    <t>Ilość szt./par/opak.</t>
  </si>
  <si>
    <t>Cena za 1 szt./parę/opak. netto</t>
  </si>
  <si>
    <t>Cena za 1 szt./parę/opak. brutto</t>
  </si>
  <si>
    <t>trapery (para)</t>
  </si>
  <si>
    <t>buty gumowe (para)</t>
  </si>
  <si>
    <t>buty filc-guma (para)</t>
  </si>
  <si>
    <t>buty gumowe - damskie (para)</t>
  </si>
  <si>
    <t>trzewiki dla spawaczy (para)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</si>
</sst>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1" xfId="0" applyFont="1" applyBorder="1"/>
    <xf numFmtId="4" fontId="0" fillId="0" borderId="1" xfId="0" applyNumberFormat="1" applyFont="1" applyBorder="1"/>
    <xf numFmtId="9" fontId="0" fillId="0" borderId="1" xfId="0" applyNumberFormat="1" applyFont="1" applyBorder="1"/>
    <xf numFmtId="0" fontId="1" fillId="0" borderId="0" xfId="0" applyFont="1"/>
    <xf numFmtId="0" fontId="1" fillId="0" borderId="0" xfId="0" applyNumberFormat="1" applyFont="1"/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/>
    <xf numFmtId="4" fontId="0" fillId="0" borderId="1" xfId="0" applyNumberFormat="1" applyFont="1" applyBorder="1" applyAlignment="1"/>
    <xf numFmtId="9" fontId="0" fillId="0" borderId="1" xfId="0" applyNumberFormat="1" applyFont="1" applyBorder="1" applyAlignment="1"/>
    <xf numFmtId="0" fontId="0" fillId="0" borderId="0" xfId="0" applyFont="1" applyAlignment="1"/>
    <xf numFmtId="0" fontId="1" fillId="0" borderId="0" xfId="0" applyFont="1" applyAlignment="1"/>
    <xf numFmtId="0" fontId="1" fillId="0" borderId="0" xfId="0" applyNumberFormat="1" applyFont="1" applyAlignment="1"/>
    <xf numFmtId="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/>
    <xf numFmtId="0" fontId="0" fillId="2" borderId="1" xfId="0" applyFont="1" applyFill="1" applyBorder="1"/>
    <xf numFmtId="4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/>
    <xf numFmtId="0" fontId="1" fillId="2" borderId="1" xfId="0" applyFont="1" applyFill="1" applyBorder="1" applyAlignment="1"/>
    <xf numFmtId="0" fontId="0" fillId="2" borderId="2" xfId="0" applyFont="1" applyFill="1" applyBorder="1" applyAlignment="1">
      <alignment horizontal="center" vertical="center"/>
    </xf>
    <xf numFmtId="2" fontId="0" fillId="0" borderId="3" xfId="0" applyNumberFormat="1" applyFont="1" applyBorder="1" applyAlignment="1">
      <alignment horizontal="right" vertical="center"/>
    </xf>
    <xf numFmtId="2" fontId="0" fillId="0" borderId="1" xfId="0" applyNumberFormat="1" applyFont="1" applyBorder="1" applyAlignment="1">
      <alignment horizontal="right" vertical="center"/>
    </xf>
    <xf numFmtId="0" fontId="2" fillId="0" borderId="0" xfId="0" applyFont="1"/>
    <xf numFmtId="4" fontId="2" fillId="2" borderId="1" xfId="0" applyNumberFormat="1" applyFont="1" applyFill="1" applyBorder="1" applyAlignment="1"/>
    <xf numFmtId="2" fontId="2" fillId="2" borderId="1" xfId="0" applyNumberFormat="1" applyFont="1" applyFill="1" applyBorder="1" applyAlignment="1"/>
    <xf numFmtId="4" fontId="2" fillId="2" borderId="1" xfId="0" applyNumberFormat="1" applyFont="1" applyFill="1" applyBorder="1"/>
    <xf numFmtId="0" fontId="2" fillId="2" borderId="2" xfId="0" applyFont="1" applyFill="1" applyBorder="1" applyAlignment="1"/>
    <xf numFmtId="0" fontId="2" fillId="0" borderId="0" xfId="0" applyFont="1" applyAlignment="1"/>
    <xf numFmtId="2" fontId="2" fillId="2" borderId="3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0" borderId="0" xfId="0" applyFont="1" applyAlignment="1">
      <alignment horizontal="left" vertical="center"/>
    </xf>
  </cellXfs>
  <cellStyles count="1">
    <cellStyle name="Normalny" xfId="0" builtinId="0"/>
  </cellStyles>
  <dxfs count="7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3" formatCode="0%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0" tint="-0.1499984740745262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4" formatCode="#,##0.00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4" formatCode="#,##0.00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3" formatCode="0%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0" tint="-0.1499984740745262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4" formatCode="#,##0.00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4" formatCode="#,##0.00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solid">
          <fgColor indexed="64"/>
          <bgColor theme="0" tint="-0.1499984740745262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3" formatCode="0%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solid">
          <fgColor indexed="64"/>
          <bgColor theme="0" tint="-0.1499984740745262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0" tint="-0.1499984740745262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4" formatCode="#,##0.00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4" formatCode="#,##0.00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3" formatCode="0%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0" tint="-0.1499984740745262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4" formatCode="#,##0.00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Lista1" displayName="Lista1" ref="A1:H16" totalsRowCount="1" headerRowDxfId="76" dataDxfId="75" totalsRowDxfId="74">
  <autoFilter ref="A1:H15"/>
  <tableColumns count="8">
    <tableColumn id="1" name="Lp." totalsRowLabel="Suma" dataDxfId="73" totalsRowDxfId="72"/>
    <tableColumn id="2" name="Asortyment" dataDxfId="71" totalsRowDxfId="70"/>
    <tableColumn id="8" name="Ilość sztuk" dataDxfId="69" totalsRowDxfId="68"/>
    <tableColumn id="3" name="Cena za 1 szt. netto" dataDxfId="67" totalsRowDxfId="66"/>
    <tableColumn id="4" name="Cena ogółem netto" totalsRowFunction="sum" totalsRowDxfId="65">
      <calculatedColumnFormula>C2*D2</calculatedColumnFormula>
    </tableColumn>
    <tableColumn id="9" name="stawka podatku VAT" dataDxfId="64" totalsRowDxfId="63"/>
    <tableColumn id="5" name="Cena za 1 szt. brutto" dataDxfId="62" totalsRowDxfId="61">
      <calculatedColumnFormula>(D2*F2)+D2</calculatedColumnFormula>
    </tableColumn>
    <tableColumn id="6" name="Cena ogółem brutto" totalsRowFunction="sum" dataDxfId="60" totalsRowDxfId="59">
      <calculatedColumnFormula>(E2*F2)+E2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Lista1_1" displayName="Lista1_1" ref="A1:H18" totalsRowCount="1" headerRowDxfId="58" dataDxfId="56" totalsRowDxfId="54" headerRowBorderDxfId="57" tableBorderDxfId="55">
  <autoFilter ref="A1:H17"/>
  <tableColumns count="8">
    <tableColumn id="1" name="Lp." totalsRowLabel="Suma" dataDxfId="53" totalsRowDxfId="52"/>
    <tableColumn id="2" name="Asortyment" dataDxfId="51" totalsRowDxfId="50"/>
    <tableColumn id="3" name="Ilość szt./par/opak." dataDxfId="49" totalsRowDxfId="48"/>
    <tableColumn id="4" name="Cena za 1 szt./parę/opak. netto" dataDxfId="47" totalsRowDxfId="46"/>
    <tableColumn id="5" name="Cena ogółem netto" totalsRowFunction="sum" dataDxfId="45" totalsRowDxfId="44">
      <calculatedColumnFormula>C2*D2</calculatedColumnFormula>
    </tableColumn>
    <tableColumn id="8" name="stawka podatku VAT" dataDxfId="43" totalsRowDxfId="42"/>
    <tableColumn id="6" name="Cena za 1 szt./parę/opak. brutto" dataDxfId="41" totalsRowDxfId="40">
      <calculatedColumnFormula>(D2*F2)+D2</calculatedColumnFormula>
    </tableColumn>
    <tableColumn id="7" name="Cena ogółem brutto" totalsRowFunction="sum" dataDxfId="39" totalsRowDxfId="38">
      <calculatedColumnFormula>(E2*F2)+E2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Lista1_2" displayName="Lista1_2" ref="A1:H12" totalsRowCount="1" headerRowDxfId="37" dataDxfId="36" totalsRowDxfId="35">
  <autoFilter ref="A1:H11"/>
  <tableColumns count="8">
    <tableColumn id="1" name="Lp." totalsRowLabel="Suma" dataDxfId="34" totalsRowDxfId="33"/>
    <tableColumn id="2" name="Asortyment" dataDxfId="32" totalsRowDxfId="31"/>
    <tableColumn id="3" name="Ilość szt./ par" dataDxfId="30" totalsRowDxfId="29"/>
    <tableColumn id="4" name="Cena za 1 szt./parę netto" dataDxfId="28" totalsRowDxfId="27"/>
    <tableColumn id="5" name="Cena ogółem netto" totalsRowFunction="sum" dataDxfId="26" totalsRowDxfId="25">
      <calculatedColumnFormula>C2*D2</calculatedColumnFormula>
    </tableColumn>
    <tableColumn id="8" name="stawka podatku VAT" dataDxfId="24" totalsRowDxfId="23"/>
    <tableColumn id="6" name="Cena za 1 szt./parę brutto" dataDxfId="22" totalsRowDxfId="21">
      <calculatedColumnFormula>(D2*F2)+D2</calculatedColumnFormula>
    </tableColumn>
    <tableColumn id="7" name="Cena ogółem brutto" totalsRowFunction="sum" dataDxfId="20" totalsRowDxfId="19">
      <calculatedColumnFormula>(E2*F2)+E2</calculatedColumn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4" name="Lista1_220" displayName="Lista1_220" ref="A1:H11" totalsRowCount="1" headerRowDxfId="18" dataDxfId="17" totalsRowDxfId="16">
  <autoFilter ref="A1:H10"/>
  <tableColumns count="8">
    <tableColumn id="1" name="Lp." totalsRowLabel="Suma" dataDxfId="15" totalsRowDxfId="14"/>
    <tableColumn id="2" name="Asortyment" dataDxfId="13" totalsRowDxfId="12"/>
    <tableColumn id="3" name="Ilość par" dataDxfId="11" totalsRowDxfId="10"/>
    <tableColumn id="4" name="Cena za 1 parę netto" dataDxfId="9" totalsRowDxfId="8"/>
    <tableColumn id="5" name="Cena ogółem netto" totalsRowFunction="sum" dataDxfId="7" totalsRowDxfId="6">
      <calculatedColumnFormula>C2*D2</calculatedColumnFormula>
    </tableColumn>
    <tableColumn id="8" name="stawka podatku VAT" dataDxfId="5" totalsRowDxfId="4"/>
    <tableColumn id="6" name="Cena za 1 parę brutto" dataDxfId="3" totalsRowDxfId="2">
      <calculatedColumnFormula>(D2*F2)+D2</calculatedColumnFormula>
    </tableColumn>
    <tableColumn id="7" name="Cena ogółem brutto" totalsRowFunction="sum" dataDxfId="1" totalsRowDxfId="0">
      <calculatedColumnFormula>(E2*F2)+E2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abSelected="1" view="pageLayout" zoomScaleNormal="100" workbookViewId="0">
      <selection activeCell="D23" sqref="D23"/>
    </sheetView>
  </sheetViews>
  <sheetFormatPr defaultRowHeight="15" x14ac:dyDescent="0.25"/>
  <cols>
    <col min="1" max="1" width="7" style="2" customWidth="1"/>
    <col min="2" max="2" width="45.5703125" style="1" bestFit="1" customWidth="1"/>
    <col min="3" max="3" width="14.5703125" style="1" bestFit="1" customWidth="1"/>
    <col min="4" max="4" width="23.140625" style="1" customWidth="1"/>
    <col min="5" max="5" width="24" style="1" customWidth="1"/>
    <col min="6" max="6" width="22" style="1" bestFit="1" customWidth="1"/>
    <col min="7" max="7" width="22.5703125" style="1" customWidth="1"/>
    <col min="8" max="8" width="21.5703125" style="1" bestFit="1" customWidth="1"/>
    <col min="9" max="16384" width="9.140625" style="1"/>
  </cols>
  <sheetData>
    <row r="1" spans="1:8" x14ac:dyDescent="0.25">
      <c r="A1" s="22" t="s">
        <v>0</v>
      </c>
      <c r="B1" s="36" t="s">
        <v>1</v>
      </c>
      <c r="C1" s="37" t="s">
        <v>2</v>
      </c>
      <c r="D1" s="36" t="s">
        <v>37</v>
      </c>
      <c r="E1" s="36" t="s">
        <v>3</v>
      </c>
      <c r="F1" s="36" t="s">
        <v>4</v>
      </c>
      <c r="G1" s="36" t="s">
        <v>59</v>
      </c>
      <c r="H1" s="36" t="s">
        <v>5</v>
      </c>
    </row>
    <row r="2" spans="1:8" ht="13.5" customHeight="1" x14ac:dyDescent="0.25">
      <c r="A2" s="23" t="s">
        <v>6</v>
      </c>
      <c r="B2" s="10" t="s">
        <v>7</v>
      </c>
      <c r="C2" s="10">
        <v>100</v>
      </c>
      <c r="D2" s="11"/>
      <c r="E2" s="11">
        <f>C2*D2</f>
        <v>0</v>
      </c>
      <c r="F2" s="12"/>
      <c r="G2" s="11">
        <f>(D2*F2)+D2</f>
        <v>0</v>
      </c>
      <c r="H2" s="11">
        <f>(E2*F2)+E2</f>
        <v>0</v>
      </c>
    </row>
    <row r="3" spans="1:8" x14ac:dyDescent="0.25">
      <c r="A3" s="23" t="s">
        <v>8</v>
      </c>
      <c r="B3" s="10" t="s">
        <v>9</v>
      </c>
      <c r="C3" s="10">
        <v>150</v>
      </c>
      <c r="D3" s="11"/>
      <c r="E3" s="11">
        <f t="shared" ref="E3:E15" si="0">C3*D3</f>
        <v>0</v>
      </c>
      <c r="F3" s="12"/>
      <c r="G3" s="11">
        <f t="shared" ref="G3:G15" si="1">(D3*F3)+D3</f>
        <v>0</v>
      </c>
      <c r="H3" s="11">
        <f t="shared" ref="H3:H15" si="2">(E3*F3)+E3</f>
        <v>0</v>
      </c>
    </row>
    <row r="4" spans="1:8" x14ac:dyDescent="0.25">
      <c r="A4" s="23" t="s">
        <v>10</v>
      </c>
      <c r="B4" s="10" t="s">
        <v>11</v>
      </c>
      <c r="C4" s="10">
        <v>50</v>
      </c>
      <c r="D4" s="11"/>
      <c r="E4" s="11">
        <f t="shared" si="0"/>
        <v>0</v>
      </c>
      <c r="F4" s="12"/>
      <c r="G4" s="11">
        <f t="shared" si="1"/>
        <v>0</v>
      </c>
      <c r="H4" s="11">
        <f t="shared" si="2"/>
        <v>0</v>
      </c>
    </row>
    <row r="5" spans="1:8" x14ac:dyDescent="0.25">
      <c r="A5" s="23" t="s">
        <v>12</v>
      </c>
      <c r="B5" s="10" t="s">
        <v>13</v>
      </c>
      <c r="C5" s="10">
        <v>180</v>
      </c>
      <c r="D5" s="11"/>
      <c r="E5" s="11">
        <f t="shared" si="0"/>
        <v>0</v>
      </c>
      <c r="F5" s="12"/>
      <c r="G5" s="11">
        <f t="shared" si="1"/>
        <v>0</v>
      </c>
      <c r="H5" s="11">
        <f t="shared" si="2"/>
        <v>0</v>
      </c>
    </row>
    <row r="6" spans="1:8" x14ac:dyDescent="0.25">
      <c r="A6" s="23" t="s">
        <v>14</v>
      </c>
      <c r="B6" s="10" t="s">
        <v>15</v>
      </c>
      <c r="C6" s="10">
        <v>25</v>
      </c>
      <c r="D6" s="11"/>
      <c r="E6" s="11">
        <f t="shared" si="0"/>
        <v>0</v>
      </c>
      <c r="F6" s="12"/>
      <c r="G6" s="11">
        <f t="shared" si="1"/>
        <v>0</v>
      </c>
      <c r="H6" s="11">
        <f t="shared" si="2"/>
        <v>0</v>
      </c>
    </row>
    <row r="7" spans="1:8" x14ac:dyDescent="0.25">
      <c r="A7" s="23" t="s">
        <v>16</v>
      </c>
      <c r="B7" s="10" t="s">
        <v>17</v>
      </c>
      <c r="C7" s="10">
        <v>10</v>
      </c>
      <c r="D7" s="11"/>
      <c r="E7" s="11">
        <f t="shared" si="0"/>
        <v>0</v>
      </c>
      <c r="F7" s="12"/>
      <c r="G7" s="11">
        <f t="shared" si="1"/>
        <v>0</v>
      </c>
      <c r="H7" s="11">
        <f t="shared" si="2"/>
        <v>0</v>
      </c>
    </row>
    <row r="8" spans="1:8" x14ac:dyDescent="0.25">
      <c r="A8" s="23" t="s">
        <v>18</v>
      </c>
      <c r="B8" s="10" t="s">
        <v>19</v>
      </c>
      <c r="C8" s="10">
        <v>3</v>
      </c>
      <c r="D8" s="11"/>
      <c r="E8" s="11">
        <f t="shared" si="0"/>
        <v>0</v>
      </c>
      <c r="F8" s="12"/>
      <c r="G8" s="11">
        <f t="shared" si="1"/>
        <v>0</v>
      </c>
      <c r="H8" s="11">
        <f t="shared" si="2"/>
        <v>0</v>
      </c>
    </row>
    <row r="9" spans="1:8" x14ac:dyDescent="0.25">
      <c r="A9" s="23" t="s">
        <v>20</v>
      </c>
      <c r="B9" s="10" t="s">
        <v>21</v>
      </c>
      <c r="C9" s="10">
        <v>1</v>
      </c>
      <c r="D9" s="11"/>
      <c r="E9" s="11">
        <f t="shared" si="0"/>
        <v>0</v>
      </c>
      <c r="F9" s="12"/>
      <c r="G9" s="11">
        <f t="shared" si="1"/>
        <v>0</v>
      </c>
      <c r="H9" s="11">
        <f t="shared" si="2"/>
        <v>0</v>
      </c>
    </row>
    <row r="10" spans="1:8" x14ac:dyDescent="0.25">
      <c r="A10" s="23" t="s">
        <v>22</v>
      </c>
      <c r="B10" s="10" t="s">
        <v>51</v>
      </c>
      <c r="C10" s="10">
        <v>35</v>
      </c>
      <c r="D10" s="11"/>
      <c r="E10" s="11">
        <f t="shared" si="0"/>
        <v>0</v>
      </c>
      <c r="F10" s="12"/>
      <c r="G10" s="11">
        <f t="shared" si="1"/>
        <v>0</v>
      </c>
      <c r="H10" s="11">
        <f t="shared" si="2"/>
        <v>0</v>
      </c>
    </row>
    <row r="11" spans="1:8" x14ac:dyDescent="0.25">
      <c r="A11" s="23" t="s">
        <v>23</v>
      </c>
      <c r="B11" s="10" t="s">
        <v>24</v>
      </c>
      <c r="C11" s="10">
        <v>10</v>
      </c>
      <c r="D11" s="11"/>
      <c r="E11" s="11">
        <f t="shared" si="0"/>
        <v>0</v>
      </c>
      <c r="F11" s="12"/>
      <c r="G11" s="11">
        <f t="shared" si="1"/>
        <v>0</v>
      </c>
      <c r="H11" s="11">
        <f t="shared" si="2"/>
        <v>0</v>
      </c>
    </row>
    <row r="12" spans="1:8" x14ac:dyDescent="0.25">
      <c r="A12" s="23" t="s">
        <v>25</v>
      </c>
      <c r="B12" s="10" t="s">
        <v>26</v>
      </c>
      <c r="C12" s="10">
        <v>130</v>
      </c>
      <c r="D12" s="11"/>
      <c r="E12" s="11">
        <f t="shared" si="0"/>
        <v>0</v>
      </c>
      <c r="F12" s="12"/>
      <c r="G12" s="11">
        <f t="shared" si="1"/>
        <v>0</v>
      </c>
      <c r="H12" s="11">
        <f t="shared" si="2"/>
        <v>0</v>
      </c>
    </row>
    <row r="13" spans="1:8" x14ac:dyDescent="0.25">
      <c r="A13" s="23" t="s">
        <v>27</v>
      </c>
      <c r="B13" s="10" t="s">
        <v>28</v>
      </c>
      <c r="C13" s="10">
        <v>60</v>
      </c>
      <c r="D13" s="11"/>
      <c r="E13" s="11">
        <f>C13*D13</f>
        <v>0</v>
      </c>
      <c r="F13" s="12"/>
      <c r="G13" s="11">
        <f>(D13*F13)+D13</f>
        <v>0</v>
      </c>
      <c r="H13" s="11">
        <f>(E13*F13)+E13</f>
        <v>0</v>
      </c>
    </row>
    <row r="14" spans="1:8" x14ac:dyDescent="0.25">
      <c r="A14" s="23" t="s">
        <v>29</v>
      </c>
      <c r="B14" s="10" t="s">
        <v>30</v>
      </c>
      <c r="C14" s="10">
        <v>30</v>
      </c>
      <c r="D14" s="11"/>
      <c r="E14" s="11">
        <f>C14*D14</f>
        <v>0</v>
      </c>
      <c r="F14" s="12"/>
      <c r="G14" s="11">
        <f>(D14*F14)+D14</f>
        <v>0</v>
      </c>
      <c r="H14" s="11">
        <f>(E14*F14)+E14</f>
        <v>0</v>
      </c>
    </row>
    <row r="15" spans="1:8" x14ac:dyDescent="0.25">
      <c r="A15" s="23" t="s">
        <v>31</v>
      </c>
      <c r="B15" s="10" t="s">
        <v>32</v>
      </c>
      <c r="C15" s="10">
        <v>150</v>
      </c>
      <c r="D15" s="11"/>
      <c r="E15" s="11">
        <f t="shared" si="0"/>
        <v>0</v>
      </c>
      <c r="F15" s="12"/>
      <c r="G15" s="11">
        <f t="shared" si="1"/>
        <v>0</v>
      </c>
      <c r="H15" s="11">
        <f t="shared" si="2"/>
        <v>0</v>
      </c>
    </row>
    <row r="16" spans="1:8" x14ac:dyDescent="0.25">
      <c r="A16" s="22" t="s">
        <v>33</v>
      </c>
      <c r="B16" s="14"/>
      <c r="C16" s="14"/>
      <c r="D16" s="15"/>
      <c r="E16" s="30">
        <f>SUBTOTAL(109,Lista1[Cena ogółem netto])</f>
        <v>0</v>
      </c>
      <c r="F16" s="15"/>
      <c r="G16" s="15"/>
      <c r="H16" s="24">
        <f>SUBTOTAL(109,Lista1[Cena ogółem brutto])</f>
        <v>0</v>
      </c>
    </row>
    <row r="17" spans="1:8" x14ac:dyDescent="0.25">
      <c r="A17" s="18"/>
      <c r="B17" s="13"/>
      <c r="C17" s="13"/>
      <c r="D17" s="13"/>
      <c r="E17" s="13"/>
      <c r="F17" s="13"/>
      <c r="G17" s="13"/>
      <c r="H17" s="13"/>
    </row>
    <row r="18" spans="1:8" x14ac:dyDescent="0.25">
      <c r="A18" s="18"/>
      <c r="B18" s="13"/>
      <c r="C18" s="13"/>
      <c r="D18" s="13"/>
      <c r="E18" s="13"/>
      <c r="F18" s="13"/>
      <c r="G18" s="13"/>
      <c r="H18" s="13"/>
    </row>
    <row r="19" spans="1:8" x14ac:dyDescent="0.25">
      <c r="A19" s="38" t="s">
        <v>34</v>
      </c>
      <c r="B19" s="38"/>
      <c r="C19" s="38"/>
      <c r="D19" s="13"/>
      <c r="E19" s="13"/>
      <c r="F19" s="13"/>
      <c r="G19" s="13"/>
      <c r="H19" s="13"/>
    </row>
  </sheetData>
  <mergeCells count="1">
    <mergeCell ref="A19:C19"/>
  </mergeCells>
  <pageMargins left="0.7" right="0.7" top="0.75" bottom="0.75" header="0.3" footer="0.3"/>
  <pageSetup paperSize="9" scale="73" orientation="landscape" horizontalDpi="4294967293" verticalDpi="0" r:id="rId1"/>
  <headerFooter>
    <oddHeader>&amp;LZadanie nr 1 &amp;RZałącznik nr 2 - Szczegółowy Formularz Oferty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view="pageLayout" zoomScaleNormal="100" workbookViewId="0">
      <selection activeCell="B3" sqref="B3"/>
    </sheetView>
  </sheetViews>
  <sheetFormatPr defaultColWidth="6.5703125" defaultRowHeight="15" x14ac:dyDescent="0.25"/>
  <cols>
    <col min="1" max="1" width="6.5703125" style="1"/>
    <col min="2" max="2" width="35.42578125" style="1" customWidth="1"/>
    <col min="3" max="3" width="21.42578125" style="1" customWidth="1"/>
    <col min="4" max="4" width="33.42578125" style="1" customWidth="1"/>
    <col min="5" max="5" width="22.140625" style="1" customWidth="1"/>
    <col min="6" max="6" width="24.28515625" style="1" bestFit="1" customWidth="1"/>
    <col min="7" max="7" width="34" style="1" customWidth="1"/>
    <col min="8" max="8" width="26.42578125" style="1" customWidth="1"/>
    <col min="9" max="16384" width="6.5703125" style="1"/>
  </cols>
  <sheetData>
    <row r="1" spans="1:8" x14ac:dyDescent="0.25">
      <c r="A1" s="22" t="s">
        <v>0</v>
      </c>
      <c r="B1" s="36" t="s">
        <v>1</v>
      </c>
      <c r="C1" s="25" t="s">
        <v>76</v>
      </c>
      <c r="D1" s="36" t="s">
        <v>77</v>
      </c>
      <c r="E1" s="36" t="s">
        <v>3</v>
      </c>
      <c r="F1" s="36" t="s">
        <v>4</v>
      </c>
      <c r="G1" s="36" t="s">
        <v>78</v>
      </c>
      <c r="H1" s="36" t="s">
        <v>5</v>
      </c>
    </row>
    <row r="2" spans="1:8" x14ac:dyDescent="0.25">
      <c r="A2" s="26" t="s">
        <v>6</v>
      </c>
      <c r="B2" s="17" t="s">
        <v>60</v>
      </c>
      <c r="C2" s="9">
        <v>130</v>
      </c>
      <c r="D2" s="28"/>
      <c r="E2" s="28">
        <f>C2*D2</f>
        <v>0</v>
      </c>
      <c r="F2" s="16"/>
      <c r="G2" s="28">
        <f>(D2*F2)+D2</f>
        <v>0</v>
      </c>
      <c r="H2" s="27">
        <f>(E2*F2)+E2</f>
        <v>0</v>
      </c>
    </row>
    <row r="3" spans="1:8" x14ac:dyDescent="0.25">
      <c r="A3" s="26" t="s">
        <v>8</v>
      </c>
      <c r="B3" s="17" t="s">
        <v>74</v>
      </c>
      <c r="C3" s="9">
        <v>500</v>
      </c>
      <c r="D3" s="28"/>
      <c r="E3" s="28">
        <f t="shared" ref="E3:E17" si="0">C3*D3</f>
        <v>0</v>
      </c>
      <c r="F3" s="16"/>
      <c r="G3" s="28">
        <f t="shared" ref="G3:G17" si="1">(D3*F3)+D3</f>
        <v>0</v>
      </c>
      <c r="H3" s="27">
        <f t="shared" ref="H3:H17" si="2">(E3*F3)+E3</f>
        <v>0</v>
      </c>
    </row>
    <row r="4" spans="1:8" x14ac:dyDescent="0.25">
      <c r="A4" s="26" t="s">
        <v>10</v>
      </c>
      <c r="B4" s="17" t="s">
        <v>75</v>
      </c>
      <c r="C4" s="9">
        <v>600</v>
      </c>
      <c r="D4" s="28"/>
      <c r="E4" s="28">
        <f t="shared" si="0"/>
        <v>0</v>
      </c>
      <c r="F4" s="16"/>
      <c r="G4" s="28">
        <f t="shared" si="1"/>
        <v>0</v>
      </c>
      <c r="H4" s="27">
        <f t="shared" si="2"/>
        <v>0</v>
      </c>
    </row>
    <row r="5" spans="1:8" x14ac:dyDescent="0.25">
      <c r="A5" s="26" t="s">
        <v>12</v>
      </c>
      <c r="B5" s="17" t="s">
        <v>62</v>
      </c>
      <c r="C5" s="9">
        <v>50</v>
      </c>
      <c r="D5" s="28"/>
      <c r="E5" s="28">
        <f t="shared" si="0"/>
        <v>0</v>
      </c>
      <c r="F5" s="16"/>
      <c r="G5" s="28">
        <f t="shared" si="1"/>
        <v>0</v>
      </c>
      <c r="H5" s="27">
        <f t="shared" si="2"/>
        <v>0</v>
      </c>
    </row>
    <row r="6" spans="1:8" x14ac:dyDescent="0.25">
      <c r="A6" s="26" t="s">
        <v>14</v>
      </c>
      <c r="B6" s="17" t="s">
        <v>63</v>
      </c>
      <c r="C6" s="9">
        <v>40</v>
      </c>
      <c r="D6" s="28"/>
      <c r="E6" s="28">
        <f t="shared" si="0"/>
        <v>0</v>
      </c>
      <c r="F6" s="16"/>
      <c r="G6" s="28">
        <f t="shared" si="1"/>
        <v>0</v>
      </c>
      <c r="H6" s="27">
        <f t="shared" si="2"/>
        <v>0</v>
      </c>
    </row>
    <row r="7" spans="1:8" x14ac:dyDescent="0.25">
      <c r="A7" s="26" t="s">
        <v>16</v>
      </c>
      <c r="B7" s="17" t="s">
        <v>64</v>
      </c>
      <c r="C7" s="9">
        <v>55</v>
      </c>
      <c r="D7" s="28"/>
      <c r="E7" s="28">
        <f t="shared" si="0"/>
        <v>0</v>
      </c>
      <c r="F7" s="16"/>
      <c r="G7" s="28">
        <f t="shared" si="1"/>
        <v>0</v>
      </c>
      <c r="H7" s="27">
        <f t="shared" si="2"/>
        <v>0</v>
      </c>
    </row>
    <row r="8" spans="1:8" x14ac:dyDescent="0.25">
      <c r="A8" s="26" t="s">
        <v>18</v>
      </c>
      <c r="B8" s="17" t="s">
        <v>65</v>
      </c>
      <c r="C8" s="9">
        <v>95</v>
      </c>
      <c r="D8" s="28"/>
      <c r="E8" s="28">
        <f t="shared" si="0"/>
        <v>0</v>
      </c>
      <c r="F8" s="16"/>
      <c r="G8" s="28">
        <f t="shared" si="1"/>
        <v>0</v>
      </c>
      <c r="H8" s="27">
        <f t="shared" si="2"/>
        <v>0</v>
      </c>
    </row>
    <row r="9" spans="1:8" x14ac:dyDescent="0.25">
      <c r="A9" s="26" t="s">
        <v>20</v>
      </c>
      <c r="B9" s="17" t="s">
        <v>66</v>
      </c>
      <c r="C9" s="9">
        <v>160</v>
      </c>
      <c r="D9" s="28"/>
      <c r="E9" s="28">
        <f t="shared" si="0"/>
        <v>0</v>
      </c>
      <c r="F9" s="16"/>
      <c r="G9" s="28">
        <f t="shared" si="1"/>
        <v>0</v>
      </c>
      <c r="H9" s="27">
        <f t="shared" si="2"/>
        <v>0</v>
      </c>
    </row>
    <row r="10" spans="1:8" x14ac:dyDescent="0.25">
      <c r="A10" s="26" t="s">
        <v>22</v>
      </c>
      <c r="B10" s="17" t="s">
        <v>67</v>
      </c>
      <c r="C10" s="9">
        <v>160</v>
      </c>
      <c r="D10" s="28"/>
      <c r="E10" s="28">
        <f t="shared" si="0"/>
        <v>0</v>
      </c>
      <c r="F10" s="16"/>
      <c r="G10" s="28">
        <f t="shared" si="1"/>
        <v>0</v>
      </c>
      <c r="H10" s="27">
        <f t="shared" si="2"/>
        <v>0</v>
      </c>
    </row>
    <row r="11" spans="1:8" x14ac:dyDescent="0.25">
      <c r="A11" s="26" t="s">
        <v>23</v>
      </c>
      <c r="B11" s="17" t="s">
        <v>68</v>
      </c>
      <c r="C11" s="9">
        <v>3</v>
      </c>
      <c r="D11" s="28"/>
      <c r="E11" s="28">
        <f t="shared" si="0"/>
        <v>0</v>
      </c>
      <c r="F11" s="16"/>
      <c r="G11" s="28">
        <f t="shared" si="1"/>
        <v>0</v>
      </c>
      <c r="H11" s="27">
        <f t="shared" si="2"/>
        <v>0</v>
      </c>
    </row>
    <row r="12" spans="1:8" x14ac:dyDescent="0.25">
      <c r="A12" s="26" t="s">
        <v>25</v>
      </c>
      <c r="B12" s="17" t="s">
        <v>69</v>
      </c>
      <c r="C12" s="9">
        <v>1</v>
      </c>
      <c r="D12" s="28"/>
      <c r="E12" s="28">
        <f t="shared" si="0"/>
        <v>0</v>
      </c>
      <c r="F12" s="16"/>
      <c r="G12" s="28">
        <f t="shared" si="1"/>
        <v>0</v>
      </c>
      <c r="H12" s="27">
        <f t="shared" si="2"/>
        <v>0</v>
      </c>
    </row>
    <row r="13" spans="1:8" x14ac:dyDescent="0.25">
      <c r="A13" s="26" t="s">
        <v>27</v>
      </c>
      <c r="B13" s="17" t="s">
        <v>47</v>
      </c>
      <c r="C13" s="9">
        <v>4</v>
      </c>
      <c r="D13" s="28"/>
      <c r="E13" s="28">
        <f t="shared" si="0"/>
        <v>0</v>
      </c>
      <c r="F13" s="16"/>
      <c r="G13" s="28">
        <f t="shared" si="1"/>
        <v>0</v>
      </c>
      <c r="H13" s="27">
        <f t="shared" si="2"/>
        <v>0</v>
      </c>
    </row>
    <row r="14" spans="1:8" x14ac:dyDescent="0.25">
      <c r="A14" s="26" t="s">
        <v>29</v>
      </c>
      <c r="B14" s="17" t="s">
        <v>70</v>
      </c>
      <c r="C14" s="9">
        <v>100</v>
      </c>
      <c r="D14" s="28"/>
      <c r="E14" s="28">
        <f t="shared" si="0"/>
        <v>0</v>
      </c>
      <c r="F14" s="16"/>
      <c r="G14" s="28">
        <f t="shared" si="1"/>
        <v>0</v>
      </c>
      <c r="H14" s="27">
        <f t="shared" si="2"/>
        <v>0</v>
      </c>
    </row>
    <row r="15" spans="1:8" x14ac:dyDescent="0.25">
      <c r="A15" s="26" t="s">
        <v>31</v>
      </c>
      <c r="B15" s="17" t="s">
        <v>71</v>
      </c>
      <c r="C15" s="9">
        <v>50</v>
      </c>
      <c r="D15" s="28"/>
      <c r="E15" s="28">
        <f t="shared" si="0"/>
        <v>0</v>
      </c>
      <c r="F15" s="16"/>
      <c r="G15" s="28">
        <f t="shared" si="1"/>
        <v>0</v>
      </c>
      <c r="H15" s="27">
        <f t="shared" si="2"/>
        <v>0</v>
      </c>
    </row>
    <row r="16" spans="1:8" x14ac:dyDescent="0.25">
      <c r="A16" s="26" t="s">
        <v>35</v>
      </c>
      <c r="B16" s="17" t="s">
        <v>72</v>
      </c>
      <c r="C16" s="9">
        <v>40</v>
      </c>
      <c r="D16" s="28"/>
      <c r="E16" s="28">
        <f t="shared" si="0"/>
        <v>0</v>
      </c>
      <c r="F16" s="16"/>
      <c r="G16" s="28">
        <f t="shared" si="1"/>
        <v>0</v>
      </c>
      <c r="H16" s="27">
        <f t="shared" si="2"/>
        <v>0</v>
      </c>
    </row>
    <row r="17" spans="1:8" x14ac:dyDescent="0.25">
      <c r="A17" s="26" t="s">
        <v>36</v>
      </c>
      <c r="B17" s="17" t="s">
        <v>73</v>
      </c>
      <c r="C17" s="9">
        <v>300</v>
      </c>
      <c r="D17" s="28"/>
      <c r="E17" s="28">
        <f t="shared" si="0"/>
        <v>0</v>
      </c>
      <c r="F17" s="16"/>
      <c r="G17" s="28">
        <f t="shared" si="1"/>
        <v>0</v>
      </c>
      <c r="H17" s="27">
        <f t="shared" si="2"/>
        <v>0</v>
      </c>
    </row>
    <row r="18" spans="1:8" x14ac:dyDescent="0.25">
      <c r="A18" s="33" t="s">
        <v>33</v>
      </c>
      <c r="B18" s="34"/>
      <c r="C18" s="34"/>
      <c r="D18" s="34"/>
      <c r="E18" s="31">
        <f>SUBTOTAL(109,Lista1_1[Cena ogółem netto])</f>
        <v>0</v>
      </c>
      <c r="F18" s="34"/>
      <c r="G18" s="34"/>
      <c r="H18" s="35">
        <f>SUBTOTAL(109,Lista1_1[Cena ogółem brutto])</f>
        <v>0</v>
      </c>
    </row>
    <row r="19" spans="1:8" x14ac:dyDescent="0.25">
      <c r="A19" s="13"/>
      <c r="B19" s="13"/>
      <c r="C19" s="13"/>
      <c r="D19" s="13"/>
      <c r="E19" s="13"/>
      <c r="F19" s="13"/>
      <c r="G19" s="13"/>
      <c r="H19" s="13"/>
    </row>
    <row r="20" spans="1:8" x14ac:dyDescent="0.25">
      <c r="A20" s="13"/>
      <c r="B20" s="13"/>
      <c r="C20" s="13"/>
      <c r="D20" s="13"/>
      <c r="E20" s="13"/>
      <c r="F20" s="13"/>
      <c r="G20" s="13"/>
      <c r="H20" s="13"/>
    </row>
    <row r="21" spans="1:8" x14ac:dyDescent="0.25">
      <c r="A21" s="14" t="s">
        <v>34</v>
      </c>
      <c r="B21" s="13"/>
      <c r="C21" s="13"/>
      <c r="D21" s="13"/>
      <c r="E21" s="13"/>
      <c r="F21" s="13"/>
      <c r="G21" s="13"/>
      <c r="H21" s="13"/>
    </row>
  </sheetData>
  <pageMargins left="0.7" right="0.7" top="0.75" bottom="0.75" header="0.3" footer="0.3"/>
  <pageSetup paperSize="9" scale="64" orientation="landscape" horizontalDpi="4294967293" verticalDpi="0" r:id="rId1"/>
  <headerFooter>
    <oddHeader>&amp;LZadanie nr 2&amp;RZałącznik nr 2 - Szcegółowy Formularz Oferty</oddHead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view="pageLayout" zoomScaleNormal="100" workbookViewId="0">
      <selection activeCell="B21" sqref="B21"/>
    </sheetView>
  </sheetViews>
  <sheetFormatPr defaultRowHeight="15" x14ac:dyDescent="0.25"/>
  <cols>
    <col min="1" max="1" width="5.85546875" style="1" customWidth="1"/>
    <col min="2" max="2" width="26.85546875" style="1" customWidth="1"/>
    <col min="3" max="3" width="18" style="1" customWidth="1"/>
    <col min="4" max="4" width="27.42578125" style="1" customWidth="1"/>
    <col min="5" max="5" width="22.7109375" style="1" customWidth="1"/>
    <col min="6" max="6" width="22" style="1" bestFit="1" customWidth="1"/>
    <col min="7" max="7" width="28.5703125" style="1" customWidth="1"/>
    <col min="8" max="8" width="21.5703125" style="1" bestFit="1" customWidth="1"/>
    <col min="9" max="16384" width="9.140625" style="1"/>
  </cols>
  <sheetData>
    <row r="1" spans="1:8" x14ac:dyDescent="0.25">
      <c r="A1" s="22" t="s">
        <v>0</v>
      </c>
      <c r="B1" s="36" t="s">
        <v>1</v>
      </c>
      <c r="C1" s="36" t="s">
        <v>61</v>
      </c>
      <c r="D1" s="36" t="s">
        <v>55</v>
      </c>
      <c r="E1" s="36" t="s">
        <v>3</v>
      </c>
      <c r="F1" s="36" t="s">
        <v>4</v>
      </c>
      <c r="G1" s="36" t="s">
        <v>54</v>
      </c>
      <c r="H1" s="36" t="s">
        <v>5</v>
      </c>
    </row>
    <row r="2" spans="1:8" x14ac:dyDescent="0.25">
      <c r="A2" s="23" t="s">
        <v>6</v>
      </c>
      <c r="B2" s="10" t="s">
        <v>56</v>
      </c>
      <c r="C2" s="10">
        <v>150</v>
      </c>
      <c r="D2" s="11"/>
      <c r="E2" s="11">
        <f>C2*D2</f>
        <v>0</v>
      </c>
      <c r="F2" s="12"/>
      <c r="G2" s="11">
        <f>(D2*F2)+D2</f>
        <v>0</v>
      </c>
      <c r="H2" s="11">
        <f t="shared" ref="H2:H11" si="0">(E2*F2)+E2</f>
        <v>0</v>
      </c>
    </row>
    <row r="3" spans="1:8" x14ac:dyDescent="0.25">
      <c r="A3" s="23" t="s">
        <v>8</v>
      </c>
      <c r="B3" s="10" t="s">
        <v>57</v>
      </c>
      <c r="C3" s="10">
        <v>70</v>
      </c>
      <c r="D3" s="11"/>
      <c r="E3" s="11">
        <f t="shared" ref="E3:E11" si="1">C3*D3</f>
        <v>0</v>
      </c>
      <c r="F3" s="12"/>
      <c r="G3" s="11">
        <f>(D3*F3)+D3</f>
        <v>0</v>
      </c>
      <c r="H3" s="11">
        <f t="shared" si="0"/>
        <v>0</v>
      </c>
    </row>
    <row r="4" spans="1:8" x14ac:dyDescent="0.25">
      <c r="A4" s="23" t="s">
        <v>10</v>
      </c>
      <c r="B4" s="10" t="s">
        <v>58</v>
      </c>
      <c r="C4" s="10">
        <v>5</v>
      </c>
      <c r="D4" s="11"/>
      <c r="E4" s="11">
        <f t="shared" si="1"/>
        <v>0</v>
      </c>
      <c r="F4" s="12"/>
      <c r="G4" s="11">
        <f t="shared" ref="G4:G11" si="2">(D4*F4)+D4</f>
        <v>0</v>
      </c>
      <c r="H4" s="11">
        <f t="shared" si="0"/>
        <v>0</v>
      </c>
    </row>
    <row r="5" spans="1:8" x14ac:dyDescent="0.25">
      <c r="A5" s="23" t="s">
        <v>12</v>
      </c>
      <c r="B5" s="10" t="s">
        <v>79</v>
      </c>
      <c r="C5" s="10">
        <v>80</v>
      </c>
      <c r="D5" s="11"/>
      <c r="E5" s="11">
        <f t="shared" si="1"/>
        <v>0</v>
      </c>
      <c r="F5" s="12"/>
      <c r="G5" s="11">
        <f t="shared" si="2"/>
        <v>0</v>
      </c>
      <c r="H5" s="11">
        <f t="shared" si="0"/>
        <v>0</v>
      </c>
    </row>
    <row r="6" spans="1:8" x14ac:dyDescent="0.25">
      <c r="A6" s="23" t="s">
        <v>14</v>
      </c>
      <c r="B6" s="10" t="s">
        <v>80</v>
      </c>
      <c r="C6" s="10">
        <v>50</v>
      </c>
      <c r="D6" s="11"/>
      <c r="E6" s="11">
        <f t="shared" si="1"/>
        <v>0</v>
      </c>
      <c r="F6" s="12"/>
      <c r="G6" s="11">
        <f t="shared" si="2"/>
        <v>0</v>
      </c>
      <c r="H6" s="11">
        <f t="shared" si="0"/>
        <v>0</v>
      </c>
    </row>
    <row r="7" spans="1:8" x14ac:dyDescent="0.25">
      <c r="A7" s="23" t="s">
        <v>16</v>
      </c>
      <c r="B7" s="10" t="s">
        <v>81</v>
      </c>
      <c r="C7" s="10">
        <v>15</v>
      </c>
      <c r="D7" s="11"/>
      <c r="E7" s="11">
        <f t="shared" si="1"/>
        <v>0</v>
      </c>
      <c r="F7" s="12"/>
      <c r="G7" s="11">
        <f t="shared" si="2"/>
        <v>0</v>
      </c>
      <c r="H7" s="11">
        <f t="shared" si="0"/>
        <v>0</v>
      </c>
    </row>
    <row r="8" spans="1:8" x14ac:dyDescent="0.25">
      <c r="A8" s="23" t="s">
        <v>18</v>
      </c>
      <c r="B8" s="10" t="s">
        <v>82</v>
      </c>
      <c r="C8" s="10">
        <v>10</v>
      </c>
      <c r="D8" s="11"/>
      <c r="E8" s="11">
        <f t="shared" si="1"/>
        <v>0</v>
      </c>
      <c r="F8" s="12"/>
      <c r="G8" s="11">
        <f t="shared" si="2"/>
        <v>0</v>
      </c>
      <c r="H8" s="11">
        <f t="shared" si="0"/>
        <v>0</v>
      </c>
    </row>
    <row r="9" spans="1:8" x14ac:dyDescent="0.25">
      <c r="A9" s="23" t="s">
        <v>20</v>
      </c>
      <c r="B9" s="10" t="s">
        <v>83</v>
      </c>
      <c r="C9" s="10">
        <v>5</v>
      </c>
      <c r="D9" s="11"/>
      <c r="E9" s="11">
        <f t="shared" si="1"/>
        <v>0</v>
      </c>
      <c r="F9" s="12"/>
      <c r="G9" s="11">
        <f t="shared" si="2"/>
        <v>0</v>
      </c>
      <c r="H9" s="11">
        <f t="shared" si="0"/>
        <v>0</v>
      </c>
    </row>
    <row r="10" spans="1:8" x14ac:dyDescent="0.25">
      <c r="A10" s="23" t="s">
        <v>22</v>
      </c>
      <c r="B10" s="10" t="s">
        <v>48</v>
      </c>
      <c r="C10" s="10">
        <v>7</v>
      </c>
      <c r="D10" s="11"/>
      <c r="E10" s="11">
        <f t="shared" si="1"/>
        <v>0</v>
      </c>
      <c r="F10" s="12"/>
      <c r="G10" s="11">
        <f t="shared" si="2"/>
        <v>0</v>
      </c>
      <c r="H10" s="11">
        <f t="shared" si="0"/>
        <v>0</v>
      </c>
    </row>
    <row r="11" spans="1:8" x14ac:dyDescent="0.25">
      <c r="A11" s="23" t="s">
        <v>23</v>
      </c>
      <c r="B11" s="10" t="s">
        <v>49</v>
      </c>
      <c r="C11" s="10">
        <v>5</v>
      </c>
      <c r="D11" s="11"/>
      <c r="E11" s="11">
        <f t="shared" si="1"/>
        <v>0</v>
      </c>
      <c r="F11" s="12"/>
      <c r="G11" s="11">
        <f t="shared" si="2"/>
        <v>0</v>
      </c>
      <c r="H11" s="11">
        <f t="shared" si="0"/>
        <v>0</v>
      </c>
    </row>
    <row r="12" spans="1:8" x14ac:dyDescent="0.25">
      <c r="A12" s="22" t="s">
        <v>33</v>
      </c>
      <c r="B12" s="14"/>
      <c r="C12" s="14"/>
      <c r="D12" s="15"/>
      <c r="E12" s="30">
        <f>SUBTOTAL(109,Lista1_2[Cena ogółem netto])</f>
        <v>0</v>
      </c>
      <c r="F12" s="15"/>
      <c r="G12" s="15"/>
      <c r="H12" s="24">
        <f>SUBTOTAL(109,Lista1_2[Cena ogółem brutto])</f>
        <v>0</v>
      </c>
    </row>
    <row r="13" spans="1:8" x14ac:dyDescent="0.25">
      <c r="A13" s="13"/>
      <c r="B13" s="13"/>
      <c r="C13" s="13"/>
      <c r="D13" s="13"/>
      <c r="E13" s="13"/>
      <c r="F13" s="13"/>
      <c r="G13" s="13"/>
      <c r="H13" s="13"/>
    </row>
    <row r="14" spans="1:8" x14ac:dyDescent="0.25">
      <c r="A14" s="14" t="s">
        <v>34</v>
      </c>
      <c r="B14" s="13"/>
      <c r="C14" s="13"/>
      <c r="D14" s="13"/>
      <c r="E14" s="13"/>
      <c r="F14" s="13"/>
      <c r="G14" s="13"/>
      <c r="H14" s="13"/>
    </row>
    <row r="15" spans="1:8" x14ac:dyDescent="0.25">
      <c r="A15" s="13"/>
      <c r="B15" s="13"/>
      <c r="C15" s="13"/>
      <c r="D15" s="13"/>
      <c r="E15" s="13"/>
      <c r="F15" s="13"/>
      <c r="G15" s="13"/>
      <c r="H15" s="13"/>
    </row>
  </sheetData>
  <pageMargins left="0.7" right="0.7" top="0.75" bottom="0.75" header="0.3" footer="0.3"/>
  <pageSetup paperSize="9" scale="76" orientation="landscape" horizontalDpi="4294967293" verticalDpi="0" r:id="rId1"/>
  <headerFooter>
    <oddHeader>&amp;LZadanie nr 3&amp;RZałącznik nr 2 - Szczegółowy Formularz Oferty</oddHead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view="pageLayout" zoomScaleNormal="100" workbookViewId="0">
      <selection activeCell="E26" sqref="E26"/>
    </sheetView>
  </sheetViews>
  <sheetFormatPr defaultRowHeight="15" x14ac:dyDescent="0.25"/>
  <cols>
    <col min="1" max="1" width="6.140625" customWidth="1"/>
    <col min="2" max="2" width="29" customWidth="1"/>
    <col min="3" max="3" width="15.85546875" customWidth="1"/>
    <col min="4" max="4" width="23.7109375" customWidth="1"/>
    <col min="5" max="5" width="24.28515625" customWidth="1"/>
    <col min="6" max="6" width="23.42578125" customWidth="1"/>
    <col min="7" max="7" width="24" customWidth="1"/>
    <col min="8" max="8" width="21.5703125" bestFit="1" customWidth="1"/>
  </cols>
  <sheetData>
    <row r="1" spans="1:8" x14ac:dyDescent="0.25">
      <c r="A1" s="36" t="s">
        <v>0</v>
      </c>
      <c r="B1" s="36" t="s">
        <v>1</v>
      </c>
      <c r="C1" s="36" t="s">
        <v>50</v>
      </c>
      <c r="D1" s="36" t="s">
        <v>52</v>
      </c>
      <c r="E1" s="36" t="s">
        <v>3</v>
      </c>
      <c r="F1" s="36" t="s">
        <v>4</v>
      </c>
      <c r="G1" s="36" t="s">
        <v>53</v>
      </c>
      <c r="H1" s="36" t="s">
        <v>5</v>
      </c>
    </row>
    <row r="2" spans="1:8" x14ac:dyDescent="0.25">
      <c r="A2" s="20" t="s">
        <v>6</v>
      </c>
      <c r="B2" s="3" t="s">
        <v>38</v>
      </c>
      <c r="C2" s="3">
        <v>300</v>
      </c>
      <c r="D2" s="4"/>
      <c r="E2" s="4">
        <f t="shared" ref="E2:E8" si="0">C2*D2</f>
        <v>0</v>
      </c>
      <c r="F2" s="5"/>
      <c r="G2" s="4">
        <f t="shared" ref="G2:G10" si="1">(D2*F2)+D2</f>
        <v>0</v>
      </c>
      <c r="H2" s="4">
        <f t="shared" ref="H2:H10" si="2">(E2*F2)+E2</f>
        <v>0</v>
      </c>
    </row>
    <row r="3" spans="1:8" x14ac:dyDescent="0.25">
      <c r="A3" s="20" t="s">
        <v>8</v>
      </c>
      <c r="B3" s="3" t="s">
        <v>39</v>
      </c>
      <c r="C3" s="3">
        <v>1500</v>
      </c>
      <c r="D3" s="4"/>
      <c r="E3" s="4">
        <f t="shared" si="0"/>
        <v>0</v>
      </c>
      <c r="F3" s="5"/>
      <c r="G3" s="4">
        <f t="shared" si="1"/>
        <v>0</v>
      </c>
      <c r="H3" s="4">
        <f t="shared" si="2"/>
        <v>0</v>
      </c>
    </row>
    <row r="4" spans="1:8" x14ac:dyDescent="0.25">
      <c r="A4" s="20" t="s">
        <v>10</v>
      </c>
      <c r="B4" s="3" t="s">
        <v>40</v>
      </c>
      <c r="C4" s="3">
        <v>1000</v>
      </c>
      <c r="D4" s="4"/>
      <c r="E4" s="4">
        <f t="shared" si="0"/>
        <v>0</v>
      </c>
      <c r="F4" s="5"/>
      <c r="G4" s="4">
        <f t="shared" si="1"/>
        <v>0</v>
      </c>
      <c r="H4" s="4">
        <f t="shared" si="2"/>
        <v>0</v>
      </c>
    </row>
    <row r="5" spans="1:8" x14ac:dyDescent="0.25">
      <c r="A5" s="20" t="s">
        <v>12</v>
      </c>
      <c r="B5" s="3" t="s">
        <v>41</v>
      </c>
      <c r="C5" s="3">
        <v>4200</v>
      </c>
      <c r="D5" s="4"/>
      <c r="E5" s="4">
        <f t="shared" si="0"/>
        <v>0</v>
      </c>
      <c r="F5" s="5"/>
      <c r="G5" s="4">
        <f t="shared" si="1"/>
        <v>0</v>
      </c>
      <c r="H5" s="4">
        <f t="shared" si="2"/>
        <v>0</v>
      </c>
    </row>
    <row r="6" spans="1:8" x14ac:dyDescent="0.25">
      <c r="A6" s="20" t="s">
        <v>14</v>
      </c>
      <c r="B6" s="3" t="s">
        <v>42</v>
      </c>
      <c r="C6" s="3">
        <v>50</v>
      </c>
      <c r="D6" s="4"/>
      <c r="E6" s="4">
        <f t="shared" si="0"/>
        <v>0</v>
      </c>
      <c r="F6" s="5"/>
      <c r="G6" s="4">
        <f t="shared" si="1"/>
        <v>0</v>
      </c>
      <c r="H6" s="4">
        <f t="shared" si="2"/>
        <v>0</v>
      </c>
    </row>
    <row r="7" spans="1:8" x14ac:dyDescent="0.25">
      <c r="A7" s="20" t="s">
        <v>16</v>
      </c>
      <c r="B7" s="3" t="s">
        <v>43</v>
      </c>
      <c r="C7" s="3">
        <v>100</v>
      </c>
      <c r="D7" s="4"/>
      <c r="E7" s="4">
        <f t="shared" si="0"/>
        <v>0</v>
      </c>
      <c r="F7" s="5"/>
      <c r="G7" s="4">
        <f t="shared" si="1"/>
        <v>0</v>
      </c>
      <c r="H7" s="4">
        <f t="shared" si="2"/>
        <v>0</v>
      </c>
    </row>
    <row r="8" spans="1:8" x14ac:dyDescent="0.25">
      <c r="A8" s="20" t="s">
        <v>18</v>
      </c>
      <c r="B8" s="3" t="s">
        <v>44</v>
      </c>
      <c r="C8" s="3">
        <v>40</v>
      </c>
      <c r="D8" s="4"/>
      <c r="E8" s="4">
        <f t="shared" si="0"/>
        <v>0</v>
      </c>
      <c r="F8" s="5"/>
      <c r="G8" s="4">
        <f t="shared" si="1"/>
        <v>0</v>
      </c>
      <c r="H8" s="4">
        <f t="shared" si="2"/>
        <v>0</v>
      </c>
    </row>
    <row r="9" spans="1:8" x14ac:dyDescent="0.25">
      <c r="A9" s="20" t="s">
        <v>20</v>
      </c>
      <c r="B9" s="3" t="s">
        <v>45</v>
      </c>
      <c r="C9" s="3">
        <v>500</v>
      </c>
      <c r="D9" s="4"/>
      <c r="E9" s="4">
        <f>C9*D9</f>
        <v>0</v>
      </c>
      <c r="F9" s="5"/>
      <c r="G9" s="4">
        <f t="shared" si="1"/>
        <v>0</v>
      </c>
      <c r="H9" s="4">
        <f t="shared" si="2"/>
        <v>0</v>
      </c>
    </row>
    <row r="10" spans="1:8" x14ac:dyDescent="0.25">
      <c r="A10" s="20" t="s">
        <v>22</v>
      </c>
      <c r="B10" s="3" t="s">
        <v>46</v>
      </c>
      <c r="C10" s="3">
        <v>6000</v>
      </c>
      <c r="D10" s="4"/>
      <c r="E10" s="4">
        <f>C10*D10</f>
        <v>0</v>
      </c>
      <c r="F10" s="5"/>
      <c r="G10" s="4">
        <f t="shared" si="1"/>
        <v>0</v>
      </c>
      <c r="H10" s="4">
        <f t="shared" si="2"/>
        <v>0</v>
      </c>
    </row>
    <row r="11" spans="1:8" x14ac:dyDescent="0.25">
      <c r="A11" s="19" t="s">
        <v>33</v>
      </c>
      <c r="B11" s="6"/>
      <c r="C11" s="29"/>
      <c r="D11" s="7"/>
      <c r="E11" s="32">
        <f>SUBTOTAL(109,Lista1_220[Cena ogółem netto])</f>
        <v>0</v>
      </c>
      <c r="F11" s="7"/>
      <c r="G11" s="7"/>
      <c r="H11" s="21">
        <f>SUBTOTAL(109,Lista1_220[Cena ogółem brutto])</f>
        <v>0</v>
      </c>
    </row>
    <row r="12" spans="1:8" x14ac:dyDescent="0.25">
      <c r="A12" s="8"/>
      <c r="B12" s="8"/>
      <c r="C12" s="8"/>
      <c r="D12" s="8"/>
      <c r="E12" s="8"/>
      <c r="F12" s="8"/>
      <c r="G12" s="8"/>
      <c r="H12" s="8"/>
    </row>
    <row r="13" spans="1:8" x14ac:dyDescent="0.25">
      <c r="A13" s="6" t="s">
        <v>34</v>
      </c>
      <c r="B13" s="8"/>
      <c r="C13" s="8"/>
      <c r="D13" s="8"/>
      <c r="E13" s="8"/>
      <c r="F13" s="8"/>
      <c r="G13" s="8"/>
      <c r="H13" s="8"/>
    </row>
    <row r="14" spans="1:8" x14ac:dyDescent="0.25">
      <c r="A14" s="8"/>
      <c r="B14" s="8"/>
      <c r="C14" s="8"/>
      <c r="D14" s="8"/>
      <c r="E14" s="8"/>
      <c r="F14" s="8"/>
      <c r="G14" s="8"/>
      <c r="H14" s="8"/>
    </row>
  </sheetData>
  <pageMargins left="0.7" right="0.7" top="0.75" bottom="0.75" header="0.3" footer="0.3"/>
  <pageSetup paperSize="9" scale="77" orientation="landscape" horizontalDpi="4294967293" verticalDpi="0" r:id="rId1"/>
  <headerFooter>
    <oddHeader>&amp;LZadanie nr 4&amp;RZałącznik nr 2 - Szczegółowy Formularz Oferty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Zadanie nr 1</vt:lpstr>
      <vt:lpstr>Zadanie nr 2</vt:lpstr>
      <vt:lpstr>Zadanie nr 3</vt:lpstr>
      <vt:lpstr>Zadanie nr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 Leszczyńska - Romańska</dc:creator>
  <cp:lastModifiedBy>Justyna Leszczyńska - Romańska</cp:lastModifiedBy>
  <cp:lastPrinted>2024-10-30T12:38:27Z</cp:lastPrinted>
  <dcterms:created xsi:type="dcterms:W3CDTF">2022-10-28T12:41:16Z</dcterms:created>
  <dcterms:modified xsi:type="dcterms:W3CDTF">2024-10-30T13:18:49Z</dcterms:modified>
</cp:coreProperties>
</file>